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300" windowWidth="14895" windowHeight="7875"/>
  </bookViews>
  <sheets>
    <sheet name="т.18" sheetId="1" r:id="rId1"/>
    <sheet name="Лист2" sheetId="2" r:id="rId2"/>
    <sheet name="Лист3" sheetId="3" r:id="rId3"/>
  </sheets>
  <definedNames>
    <definedName name="_xlnm.Print_Titles" localSheetId="0">т.18!$6:$10</definedName>
  </definedNames>
  <calcPr calcId="144525"/>
</workbook>
</file>

<file path=xl/calcChain.xml><?xml version="1.0" encoding="utf-8"?>
<calcChain xmlns="http://schemas.openxmlformats.org/spreadsheetml/2006/main">
  <c r="D70" i="1" l="1"/>
  <c r="D69" i="1"/>
  <c r="D68" i="1"/>
  <c r="D67" i="1"/>
  <c r="D62" i="1"/>
  <c r="D61" i="1"/>
  <c r="D60" i="1"/>
  <c r="D57" i="1"/>
  <c r="D56" i="1"/>
  <c r="D51" i="1"/>
  <c r="D50" i="1"/>
  <c r="D46" i="1"/>
  <c r="D45" i="1"/>
  <c r="D40" i="1"/>
  <c r="D41" i="1"/>
  <c r="D37" i="1"/>
  <c r="D36" i="1"/>
  <c r="D35" i="1"/>
  <c r="D32" i="1"/>
  <c r="D31" i="1"/>
  <c r="D30" i="1"/>
  <c r="D26" i="1"/>
  <c r="D25" i="1"/>
  <c r="D18" i="1"/>
  <c r="D19" i="1"/>
  <c r="D15" i="1"/>
  <c r="D14" i="1"/>
  <c r="D13" i="1"/>
</calcChain>
</file>

<file path=xl/sharedStrings.xml><?xml version="1.0" encoding="utf-8"?>
<sst xmlns="http://schemas.openxmlformats.org/spreadsheetml/2006/main" count="111" uniqueCount="81">
  <si>
    <t>ПОСЕЩЕНИЕ ДОШКОЛЬНЫХ ОБРАЗОВАТЕЛЬНЫХ ОРГАНИЗАЦИЙ ДЕТЬМИ В ВОЗРАСТЕ 3-8 ЛЕТ</t>
  </si>
  <si>
    <t>Забайкальский край</t>
  </si>
  <si>
    <t>Все респонденты</t>
  </si>
  <si>
    <t>А</t>
  </si>
  <si>
    <t>Б</t>
  </si>
  <si>
    <t>01 </t>
  </si>
  <si>
    <t>Дети  в возрасте 3-8 лет - всего</t>
  </si>
  <si>
    <t>02</t>
  </si>
  <si>
    <t>посещавшие дошкольную образовательную организацию</t>
  </si>
  <si>
    <t>03</t>
  </si>
  <si>
    <t>обучавшиеся в общеобразовательной организации (включая надомные формы обучения)</t>
  </si>
  <si>
    <t>04</t>
  </si>
  <si>
    <t>не посещавшие дошкольную образовательную  организацию</t>
  </si>
  <si>
    <t>05</t>
  </si>
  <si>
    <t>муниципальный (ведомственный) детский сад</t>
  </si>
  <si>
    <t>06</t>
  </si>
  <si>
    <t>частный детский сад</t>
  </si>
  <si>
    <t>07</t>
  </si>
  <si>
    <t>группу круглосуточного пребывания</t>
  </si>
  <si>
    <t>08</t>
  </si>
  <si>
    <t>группы при организациях осуществляющих образовательную деятельность по образовательным программам дошкольного образования, присмотр и уход за детьми</t>
  </si>
  <si>
    <t>работа дошкольной образовательной организации в целом</t>
  </si>
  <si>
    <t>22</t>
  </si>
  <si>
    <t>полностью удовлетворены</t>
  </si>
  <si>
    <t>23</t>
  </si>
  <si>
    <t>не совсем удовлетворены</t>
  </si>
  <si>
    <t>24</t>
  </si>
  <si>
    <t>совершенно не удовлетворены</t>
  </si>
  <si>
    <t>25</t>
  </si>
  <si>
    <t>не определено</t>
  </si>
  <si>
    <t>26</t>
  </si>
  <si>
    <t>27</t>
  </si>
  <si>
    <t>28</t>
  </si>
  <si>
    <t>29</t>
  </si>
  <si>
    <t>качество питания</t>
  </si>
  <si>
    <t>30</t>
  </si>
  <si>
    <t>31</t>
  </si>
  <si>
    <t>32</t>
  </si>
  <si>
    <t>33</t>
  </si>
  <si>
    <t>организация воспитательной работы (достаточность воспитателей, оборудования, мест для игр и занятий)</t>
  </si>
  <si>
    <t>34</t>
  </si>
  <si>
    <t>35</t>
  </si>
  <si>
    <t>36</t>
  </si>
  <si>
    <t>37</t>
  </si>
  <si>
    <t>профессиональная подготовка воспитателей</t>
  </si>
  <si>
    <t>38</t>
  </si>
  <si>
    <t>39</t>
  </si>
  <si>
    <t>40</t>
  </si>
  <si>
    <t>41</t>
  </si>
  <si>
    <t>комфортность пребывания в группе (чистота помещений, температура воздуха, гигиенические удобства)</t>
  </si>
  <si>
    <t>42</t>
  </si>
  <si>
    <t>43</t>
  </si>
  <si>
    <t>44</t>
  </si>
  <si>
    <t>45</t>
  </si>
  <si>
    <t>условия пребывания для детей с ограниченными возможностями</t>
  </si>
  <si>
    <t>46</t>
  </si>
  <si>
    <t>47</t>
  </si>
  <si>
    <t>48</t>
  </si>
  <si>
    <t>49</t>
  </si>
  <si>
    <t>безопасность пребывания в здании и на территории (состояние здания и мест для игр, охрана территории)</t>
  </si>
  <si>
    <t>50</t>
  </si>
  <si>
    <t>51</t>
  </si>
  <si>
    <t>52</t>
  </si>
  <si>
    <t>53</t>
  </si>
  <si>
    <t>по желанию родителей перевести ребенка в другую дошкольную образовательную организацию</t>
  </si>
  <si>
    <t>54</t>
  </si>
  <si>
    <t>хотели бы перевести ребенка в другую дошкольную образовательную организацию</t>
  </si>
  <si>
    <t>55</t>
  </si>
  <si>
    <t>уже перевели (со следующего учебного года) ребенка в другую дошкольную образовательную организацию</t>
  </si>
  <si>
    <t>56</t>
  </si>
  <si>
    <t>не хотели бы  перевести ребенка в другую дошкольную образовательную организацию, всё устраивает</t>
  </si>
  <si>
    <t>57</t>
  </si>
  <si>
    <t>нет необходимости переводить ребенка в другую дошкольную образовательную организацию, по другим причинам</t>
  </si>
  <si>
    <t>58</t>
  </si>
  <si>
    <t>2015 год</t>
  </si>
  <si>
    <t>2017 год</t>
  </si>
  <si>
    <r>
      <t>организация медицинского контроля и медицинской помощи</t>
    </r>
    <r>
      <rPr>
        <sz val="8"/>
        <rFont val="Arial"/>
        <family val="2"/>
      </rPr>
      <t xml:space="preserve"> </t>
    </r>
  </si>
  <si>
    <t>Из числа детей в возрасте 3-8 лет, в 2016/2017 учебном году посещавших дошкольную образовательную организацию, чьи родители оценили работу дошкольной образовательной организации</t>
  </si>
  <si>
    <t>Из числа детей в возрасте 3-8 лет, в 2016/2017 учебном году посещавших дошкольную образовательную организацию</t>
  </si>
  <si>
    <t>Из числа детей в возрасте 3-8 лет, в 2016/2017 учебном году посещавших дошкольную образовательную организацию, посещали</t>
  </si>
  <si>
    <t>в процентах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</si>
</sst>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\ ###\ ###\ ###\ ###\ ##0.0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11"/>
      <name val="Arial"/>
      <family val="2"/>
    </font>
    <font>
      <sz val="1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2" fillId="0" borderId="0" xfId="1" applyFont="1"/>
    <xf numFmtId="1" fontId="3" fillId="0" borderId="0" xfId="1" applyNumberFormat="1" applyFont="1" applyAlignment="1">
      <alignment horizontal="right"/>
    </xf>
    <xf numFmtId="0" fontId="5" fillId="0" borderId="0" xfId="1" applyFont="1"/>
    <xf numFmtId="1" fontId="6" fillId="0" borderId="0" xfId="1" applyNumberFormat="1" applyFont="1" applyBorder="1" applyAlignment="1">
      <alignment horizontal="center" vertical="center" wrapText="1"/>
    </xf>
    <xf numFmtId="49" fontId="3" fillId="0" borderId="0" xfId="1" applyNumberFormat="1" applyFont="1" applyAlignment="1">
      <alignment horizontal="left"/>
    </xf>
    <xf numFmtId="0" fontId="3" fillId="0" borderId="0" xfId="1" applyFont="1"/>
    <xf numFmtId="0" fontId="5" fillId="0" borderId="0" xfId="1" applyFont="1" applyAlignment="1">
      <alignment horizontal="right"/>
    </xf>
    <xf numFmtId="1" fontId="8" fillId="0" borderId="4" xfId="1" applyNumberFormat="1" applyFont="1" applyBorder="1" applyAlignment="1">
      <alignment horizontal="center" vertical="center" wrapText="1"/>
    </xf>
    <xf numFmtId="49" fontId="8" fillId="0" borderId="4" xfId="1" applyNumberFormat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49" fontId="8" fillId="0" borderId="5" xfId="1" applyNumberFormat="1" applyFont="1" applyBorder="1" applyAlignment="1">
      <alignment horizontal="right" vertical="center" wrapText="1"/>
    </xf>
    <xf numFmtId="0" fontId="8" fillId="0" borderId="0" xfId="1" applyFont="1" applyAlignment="1">
      <alignment vertical="center" wrapText="1"/>
    </xf>
    <xf numFmtId="164" fontId="8" fillId="0" borderId="2" xfId="1" applyNumberFormat="1" applyFont="1" applyBorder="1" applyAlignment="1">
      <alignment horizontal="right"/>
    </xf>
    <xf numFmtId="49" fontId="8" fillId="0" borderId="9" xfId="1" applyNumberFormat="1" applyFont="1" applyBorder="1" applyAlignment="1">
      <alignment horizontal="right" vertical="center" wrapText="1"/>
    </xf>
    <xf numFmtId="0" fontId="8" fillId="0" borderId="0" xfId="1" applyFont="1" applyAlignment="1">
      <alignment horizontal="left" vertical="center" wrapText="1" indent="3"/>
    </xf>
    <xf numFmtId="0" fontId="8" fillId="0" borderId="6" xfId="1" applyFont="1" applyBorder="1" applyAlignment="1">
      <alignment horizontal="right"/>
    </xf>
    <xf numFmtId="0" fontId="8" fillId="0" borderId="0" xfId="1" applyFont="1" applyAlignment="1">
      <alignment horizontal="left" vertical="center" wrapText="1" indent="1"/>
    </xf>
    <xf numFmtId="164" fontId="8" fillId="0" borderId="6" xfId="1" applyNumberFormat="1" applyFont="1" applyBorder="1" applyAlignment="1">
      <alignment horizontal="right"/>
    </xf>
    <xf numFmtId="0" fontId="9" fillId="0" borderId="0" xfId="1" applyFont="1" applyAlignment="1">
      <alignment horizontal="left" vertical="center" wrapText="1" indent="1"/>
    </xf>
    <xf numFmtId="0" fontId="8" fillId="0" borderId="0" xfId="1" applyFont="1" applyAlignment="1">
      <alignment horizontal="left" vertical="center" wrapText="1" indent="2"/>
    </xf>
    <xf numFmtId="0" fontId="9" fillId="0" borderId="0" xfId="1" applyFont="1" applyAlignment="1">
      <alignment vertical="center" wrapText="1"/>
    </xf>
    <xf numFmtId="0" fontId="10" fillId="0" borderId="0" xfId="1" applyFont="1" applyAlignment="1">
      <alignment horizontal="left" vertical="center" wrapText="1" indent="1"/>
    </xf>
    <xf numFmtId="0" fontId="10" fillId="0" borderId="6" xfId="1" applyFont="1" applyBorder="1" applyAlignment="1">
      <alignment horizontal="left" vertical="center" wrapText="1" indent="1"/>
    </xf>
    <xf numFmtId="0" fontId="8" fillId="0" borderId="9" xfId="1" applyFont="1" applyBorder="1" applyAlignment="1">
      <alignment horizontal="right"/>
    </xf>
    <xf numFmtId="0" fontId="8" fillId="0" borderId="6" xfId="1" applyFont="1" applyBorder="1" applyAlignment="1">
      <alignment horizontal="left" vertical="center" wrapText="1" indent="2"/>
    </xf>
    <xf numFmtId="164" fontId="8" fillId="0" borderId="6" xfId="1" applyNumberFormat="1" applyFont="1" applyBorder="1" applyAlignment="1">
      <alignment horizontal="right" wrapText="1"/>
    </xf>
    <xf numFmtId="0" fontId="9" fillId="0" borderId="6" xfId="1" applyFont="1" applyBorder="1" applyAlignment="1">
      <alignment vertical="center" wrapText="1"/>
    </xf>
    <xf numFmtId="0" fontId="10" fillId="0" borderId="9" xfId="1" applyFont="1" applyBorder="1" applyAlignment="1">
      <alignment horizontal="left" vertical="center" wrapText="1" indent="1"/>
    </xf>
    <xf numFmtId="0" fontId="8" fillId="0" borderId="9" xfId="1" applyFont="1" applyBorder="1" applyAlignment="1">
      <alignment horizontal="left" vertical="center" wrapText="1" indent="3"/>
    </xf>
    <xf numFmtId="49" fontId="8" fillId="0" borderId="7" xfId="1" applyNumberFormat="1" applyFont="1" applyBorder="1" applyAlignment="1">
      <alignment horizontal="right" vertical="center" wrapText="1"/>
    </xf>
    <xf numFmtId="0" fontId="8" fillId="0" borderId="0" xfId="1" applyFont="1"/>
    <xf numFmtId="0" fontId="6" fillId="0" borderId="3" xfId="1" applyFont="1" applyBorder="1" applyAlignment="1">
      <alignment horizontal="center"/>
    </xf>
    <xf numFmtId="0" fontId="8" fillId="0" borderId="2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 wrapText="1"/>
    </xf>
    <xf numFmtId="0" fontId="4" fillId="0" borderId="0" xfId="0" applyFont="1" applyAlignment="1"/>
    <xf numFmtId="1" fontId="6" fillId="0" borderId="0" xfId="1" applyNumberFormat="1" applyFont="1" applyBorder="1" applyAlignment="1">
      <alignment horizontal="center" vertical="center" wrapText="1"/>
    </xf>
    <xf numFmtId="1" fontId="7" fillId="0" borderId="0" xfId="1" applyNumberFormat="1" applyFont="1" applyBorder="1" applyAlignment="1">
      <alignment horizontal="center" vertical="center" wrapText="1"/>
    </xf>
    <xf numFmtId="1" fontId="3" fillId="0" borderId="2" xfId="1" applyNumberFormat="1" applyFont="1" applyBorder="1" applyAlignment="1">
      <alignment horizontal="right"/>
    </xf>
    <xf numFmtId="0" fontId="4" fillId="0" borderId="6" xfId="0" applyFont="1" applyBorder="1" applyAlignment="1"/>
    <xf numFmtId="0" fontId="4" fillId="0" borderId="8" xfId="0" applyFont="1" applyBorder="1" applyAlignment="1"/>
    <xf numFmtId="0" fontId="8" fillId="0" borderId="7" xfId="1" applyFont="1" applyBorder="1" applyAlignment="1">
      <alignment horizontal="left" vertical="center" wrapText="1" indent="2"/>
    </xf>
    <xf numFmtId="0" fontId="8" fillId="0" borderId="7" xfId="1" applyFont="1" applyBorder="1" applyAlignment="1">
      <alignment horizontal="right"/>
    </xf>
    <xf numFmtId="0" fontId="11" fillId="0" borderId="0" xfId="0" applyFont="1" applyAlignment="1">
      <alignment horizontal="center" vertical="center" wrapText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tabSelected="1" topLeftCell="A70" workbookViewId="0">
      <selection activeCell="H91" sqref="H91"/>
    </sheetView>
  </sheetViews>
  <sheetFormatPr defaultColWidth="9.140625" defaultRowHeight="15" x14ac:dyDescent="0.25"/>
  <cols>
    <col min="1" max="1" width="4.28515625" style="2" customWidth="1"/>
    <col min="2" max="2" width="43.7109375" style="5" customWidth="1"/>
    <col min="3" max="3" width="17" style="6" customWidth="1"/>
    <col min="4" max="4" width="17.7109375" style="6" customWidth="1"/>
  </cols>
  <sheetData>
    <row r="1" spans="1:6" x14ac:dyDescent="0.25">
      <c r="B1" s="2"/>
      <c r="C1" s="2"/>
      <c r="D1" s="2"/>
    </row>
    <row r="2" spans="1:6" ht="24.75" customHeight="1" x14ac:dyDescent="0.25">
      <c r="A2" s="37" t="s">
        <v>0</v>
      </c>
      <c r="B2" s="37"/>
      <c r="C2" s="37"/>
      <c r="D2" s="36"/>
    </row>
    <row r="3" spans="1:6" ht="12.75" customHeight="1" x14ac:dyDescent="0.25">
      <c r="A3" s="4"/>
      <c r="B3" s="4"/>
      <c r="C3" s="4"/>
      <c r="D3" s="4"/>
    </row>
    <row r="4" spans="1:6" ht="15.75" customHeight="1" x14ac:dyDescent="0.25">
      <c r="A4" s="38" t="s">
        <v>1</v>
      </c>
      <c r="B4" s="38"/>
      <c r="C4" s="44"/>
      <c r="D4" s="44"/>
    </row>
    <row r="5" spans="1:6" x14ac:dyDescent="0.25">
      <c r="D5" s="7" t="s">
        <v>80</v>
      </c>
      <c r="F5" s="7"/>
    </row>
    <row r="6" spans="1:6" x14ac:dyDescent="0.25">
      <c r="A6" s="39"/>
      <c r="B6" s="39"/>
      <c r="C6" s="32" t="s">
        <v>74</v>
      </c>
      <c r="D6" s="32" t="s">
        <v>75</v>
      </c>
    </row>
    <row r="7" spans="1:6" ht="15.75" customHeight="1" x14ac:dyDescent="0.25">
      <c r="A7" s="40"/>
      <c r="B7" s="40"/>
      <c r="C7" s="33" t="s">
        <v>2</v>
      </c>
      <c r="D7" s="33" t="s">
        <v>2</v>
      </c>
    </row>
    <row r="8" spans="1:6" ht="3" customHeight="1" x14ac:dyDescent="0.25">
      <c r="A8" s="40"/>
      <c r="B8" s="40"/>
      <c r="C8" s="34"/>
      <c r="D8" s="34"/>
    </row>
    <row r="9" spans="1:6" hidden="1" x14ac:dyDescent="0.25">
      <c r="A9" s="41"/>
      <c r="B9" s="41"/>
      <c r="C9" s="35"/>
      <c r="D9" s="35"/>
    </row>
    <row r="10" spans="1:6" x14ac:dyDescent="0.25">
      <c r="A10" s="8" t="s">
        <v>3</v>
      </c>
      <c r="B10" s="9" t="s">
        <v>4</v>
      </c>
      <c r="C10" s="10">
        <v>1</v>
      </c>
      <c r="D10" s="10">
        <v>4</v>
      </c>
    </row>
    <row r="11" spans="1:6" s="1" customFormat="1" ht="11.25" x14ac:dyDescent="0.2">
      <c r="A11" s="11" t="s">
        <v>5</v>
      </c>
      <c r="B11" s="12" t="s">
        <v>6</v>
      </c>
      <c r="C11" s="13">
        <v>100</v>
      </c>
      <c r="D11" s="13">
        <v>100</v>
      </c>
    </row>
    <row r="12" spans="1:6" s="1" customFormat="1" ht="11.25" x14ac:dyDescent="0.2">
      <c r="A12" s="14"/>
      <c r="B12" s="15"/>
      <c r="C12" s="16"/>
      <c r="D12" s="16"/>
    </row>
    <row r="13" spans="1:6" s="1" customFormat="1" ht="22.5" x14ac:dyDescent="0.2">
      <c r="A13" s="14" t="s">
        <v>7</v>
      </c>
      <c r="B13" s="17" t="s">
        <v>8</v>
      </c>
      <c r="C13" s="18">
        <v>54.478785515439299</v>
      </c>
      <c r="D13" s="18">
        <f>74*100/123</f>
        <v>60.162601626016261</v>
      </c>
    </row>
    <row r="14" spans="1:6" s="1" customFormat="1" ht="25.5" customHeight="1" x14ac:dyDescent="0.2">
      <c r="A14" s="14" t="s">
        <v>9</v>
      </c>
      <c r="B14" s="17" t="s">
        <v>10</v>
      </c>
      <c r="C14" s="18">
        <v>31.9798674493668</v>
      </c>
      <c r="D14" s="18">
        <f>26*100/123</f>
        <v>21.13821138211382</v>
      </c>
    </row>
    <row r="15" spans="1:6" s="1" customFormat="1" ht="22.5" x14ac:dyDescent="0.2">
      <c r="A15" s="14" t="s">
        <v>11</v>
      </c>
      <c r="B15" s="17" t="s">
        <v>12</v>
      </c>
      <c r="C15" s="18">
        <v>13.5413470351938</v>
      </c>
      <c r="D15" s="18">
        <f>23*100/123</f>
        <v>18.699186991869919</v>
      </c>
    </row>
    <row r="16" spans="1:6" s="1" customFormat="1" ht="11.25" x14ac:dyDescent="0.2">
      <c r="A16" s="14"/>
      <c r="B16" s="17"/>
      <c r="C16" s="16"/>
      <c r="D16" s="16"/>
    </row>
    <row r="17" spans="1:4" s="1" customFormat="1" ht="33.75" x14ac:dyDescent="0.2">
      <c r="A17" s="14"/>
      <c r="B17" s="19" t="s">
        <v>79</v>
      </c>
      <c r="C17" s="16"/>
      <c r="D17" s="16"/>
    </row>
    <row r="18" spans="1:4" s="1" customFormat="1" ht="11.25" x14ac:dyDescent="0.2">
      <c r="A18" s="14" t="s">
        <v>13</v>
      </c>
      <c r="B18" s="15" t="s">
        <v>14</v>
      </c>
      <c r="C18" s="18">
        <v>99.399981669421607</v>
      </c>
      <c r="D18" s="18">
        <f>70*100/74</f>
        <v>94.594594594594597</v>
      </c>
    </row>
    <row r="19" spans="1:4" s="1" customFormat="1" ht="11.25" x14ac:dyDescent="0.2">
      <c r="A19" s="14" t="s">
        <v>15</v>
      </c>
      <c r="B19" s="15" t="s">
        <v>16</v>
      </c>
      <c r="C19" s="18">
        <v>0.600018330578453</v>
      </c>
      <c r="D19" s="18">
        <f>4*100/74</f>
        <v>5.4054054054054053</v>
      </c>
    </row>
    <row r="20" spans="1:4" s="1" customFormat="1" ht="11.25" x14ac:dyDescent="0.2">
      <c r="A20" s="14" t="s">
        <v>17</v>
      </c>
      <c r="B20" s="15" t="s">
        <v>18</v>
      </c>
      <c r="C20" s="18">
        <v>0</v>
      </c>
      <c r="D20" s="18">
        <v>0</v>
      </c>
    </row>
    <row r="21" spans="1:4" s="1" customFormat="1" ht="45" x14ac:dyDescent="0.2">
      <c r="A21" s="14" t="s">
        <v>19</v>
      </c>
      <c r="B21" s="15" t="s">
        <v>20</v>
      </c>
      <c r="C21" s="18">
        <v>0</v>
      </c>
      <c r="D21" s="18">
        <v>0</v>
      </c>
    </row>
    <row r="22" spans="1:4" s="1" customFormat="1" ht="11.25" x14ac:dyDescent="0.2">
      <c r="A22" s="14"/>
      <c r="B22" s="17"/>
      <c r="C22" s="16"/>
      <c r="D22" s="16"/>
    </row>
    <row r="23" spans="1:4" s="1" customFormat="1" ht="45" x14ac:dyDescent="0.2">
      <c r="A23" s="14"/>
      <c r="B23" s="21" t="s">
        <v>77</v>
      </c>
      <c r="C23" s="16"/>
      <c r="D23" s="16"/>
    </row>
    <row r="24" spans="1:4" s="1" customFormat="1" ht="21" x14ac:dyDescent="0.2">
      <c r="A24" s="14"/>
      <c r="B24" s="22" t="s">
        <v>21</v>
      </c>
      <c r="C24" s="16"/>
      <c r="D24" s="16"/>
    </row>
    <row r="25" spans="1:4" s="1" customFormat="1" ht="11.25" x14ac:dyDescent="0.2">
      <c r="A25" s="14" t="s">
        <v>22</v>
      </c>
      <c r="B25" s="20" t="s">
        <v>23</v>
      </c>
      <c r="C25" s="18">
        <v>46.481452143120002</v>
      </c>
      <c r="D25" s="18">
        <f>54*100/74</f>
        <v>72.972972972972968</v>
      </c>
    </row>
    <row r="26" spans="1:4" s="1" customFormat="1" ht="11.25" x14ac:dyDescent="0.2">
      <c r="A26" s="14" t="s">
        <v>24</v>
      </c>
      <c r="B26" s="20" t="s">
        <v>25</v>
      </c>
      <c r="C26" s="18">
        <v>52.402802860611601</v>
      </c>
      <c r="D26" s="18">
        <f>20*100/74</f>
        <v>27.027027027027028</v>
      </c>
    </row>
    <row r="27" spans="1:4" s="1" customFormat="1" ht="11.25" x14ac:dyDescent="0.2">
      <c r="A27" s="14" t="s">
        <v>26</v>
      </c>
      <c r="B27" s="20" t="s">
        <v>27</v>
      </c>
      <c r="C27" s="18">
        <v>1.11574499626844</v>
      </c>
      <c r="D27" s="18">
        <v>0</v>
      </c>
    </row>
    <row r="28" spans="1:4" s="1" customFormat="1" ht="11.25" x14ac:dyDescent="0.2">
      <c r="A28" s="14" t="s">
        <v>28</v>
      </c>
      <c r="B28" s="20" t="s">
        <v>29</v>
      </c>
      <c r="C28" s="18">
        <v>0</v>
      </c>
      <c r="D28" s="18">
        <v>0</v>
      </c>
    </row>
    <row r="29" spans="1:4" s="1" customFormat="1" ht="21" x14ac:dyDescent="0.2">
      <c r="A29" s="14"/>
      <c r="B29" s="22" t="s">
        <v>76</v>
      </c>
      <c r="C29" s="16"/>
      <c r="D29" s="16"/>
    </row>
    <row r="30" spans="1:4" s="1" customFormat="1" ht="11.25" x14ac:dyDescent="0.2">
      <c r="A30" s="14" t="s">
        <v>30</v>
      </c>
      <c r="B30" s="20" t="s">
        <v>23</v>
      </c>
      <c r="C30" s="18">
        <v>69.859081096961205</v>
      </c>
      <c r="D30" s="18">
        <f>64*100/74</f>
        <v>86.486486486486484</v>
      </c>
    </row>
    <row r="31" spans="1:4" s="1" customFormat="1" ht="11.25" x14ac:dyDescent="0.2">
      <c r="A31" s="14" t="s">
        <v>31</v>
      </c>
      <c r="B31" s="20" t="s">
        <v>25</v>
      </c>
      <c r="C31" s="18">
        <v>28.593497089032599</v>
      </c>
      <c r="D31" s="18">
        <f>9*100/74</f>
        <v>12.162162162162161</v>
      </c>
    </row>
    <row r="32" spans="1:4" s="1" customFormat="1" ht="11.25" x14ac:dyDescent="0.2">
      <c r="A32" s="14" t="s">
        <v>32</v>
      </c>
      <c r="B32" s="20" t="s">
        <v>27</v>
      </c>
      <c r="C32" s="18">
        <v>1.54742181400617</v>
      </c>
      <c r="D32" s="18">
        <f>1*100/74</f>
        <v>1.3513513513513513</v>
      </c>
    </row>
    <row r="33" spans="1:4" s="1" customFormat="1" ht="11.25" x14ac:dyDescent="0.2">
      <c r="A33" s="14" t="s">
        <v>33</v>
      </c>
      <c r="B33" s="20" t="s">
        <v>29</v>
      </c>
      <c r="C33" s="18">
        <v>0</v>
      </c>
      <c r="D33" s="18">
        <v>0</v>
      </c>
    </row>
    <row r="34" spans="1:4" s="1" customFormat="1" ht="11.25" x14ac:dyDescent="0.2">
      <c r="A34" s="14"/>
      <c r="B34" s="22" t="s">
        <v>34</v>
      </c>
      <c r="C34" s="16"/>
      <c r="D34" s="16"/>
    </row>
    <row r="35" spans="1:4" s="1" customFormat="1" ht="11.25" x14ac:dyDescent="0.2">
      <c r="A35" s="14" t="s">
        <v>35</v>
      </c>
      <c r="B35" s="20" t="s">
        <v>23</v>
      </c>
      <c r="C35" s="18">
        <v>64.870319529055394</v>
      </c>
      <c r="D35" s="18">
        <f>63*100/74</f>
        <v>85.13513513513513</v>
      </c>
    </row>
    <row r="36" spans="1:4" s="1" customFormat="1" ht="11.25" x14ac:dyDescent="0.2">
      <c r="A36" s="14" t="s">
        <v>36</v>
      </c>
      <c r="B36" s="20" t="s">
        <v>25</v>
      </c>
      <c r="C36" s="18">
        <v>35.129680470944599</v>
      </c>
      <c r="D36" s="18">
        <f>10*100/74</f>
        <v>13.513513513513514</v>
      </c>
    </row>
    <row r="37" spans="1:4" s="1" customFormat="1" ht="11.25" x14ac:dyDescent="0.2">
      <c r="A37" s="14" t="s">
        <v>37</v>
      </c>
      <c r="B37" s="20" t="s">
        <v>27</v>
      </c>
      <c r="C37" s="18">
        <v>0</v>
      </c>
      <c r="D37" s="18">
        <f>1*100/74</f>
        <v>1.3513513513513513</v>
      </c>
    </row>
    <row r="38" spans="1:4" s="1" customFormat="1" ht="11.25" x14ac:dyDescent="0.2">
      <c r="A38" s="14" t="s">
        <v>38</v>
      </c>
      <c r="B38" s="20" t="s">
        <v>29</v>
      </c>
      <c r="C38" s="18">
        <v>0</v>
      </c>
      <c r="D38" s="18">
        <v>0</v>
      </c>
    </row>
    <row r="39" spans="1:4" s="1" customFormat="1" ht="31.5" x14ac:dyDescent="0.2">
      <c r="A39" s="14"/>
      <c r="B39" s="22" t="s">
        <v>39</v>
      </c>
      <c r="C39" s="16"/>
      <c r="D39" s="16"/>
    </row>
    <row r="40" spans="1:4" s="1" customFormat="1" ht="11.25" x14ac:dyDescent="0.2">
      <c r="A40" s="14" t="s">
        <v>40</v>
      </c>
      <c r="B40" s="20" t="s">
        <v>23</v>
      </c>
      <c r="C40" s="18">
        <v>76.620264187306404</v>
      </c>
      <c r="D40" s="18">
        <f>61*100/74</f>
        <v>82.432432432432435</v>
      </c>
    </row>
    <row r="41" spans="1:4" s="1" customFormat="1" ht="11.25" x14ac:dyDescent="0.2">
      <c r="A41" s="14" t="s">
        <v>41</v>
      </c>
      <c r="B41" s="20" t="s">
        <v>25</v>
      </c>
      <c r="C41" s="18">
        <v>22.253705901095401</v>
      </c>
      <c r="D41" s="18">
        <f>13*100/74</f>
        <v>17.567567567567568</v>
      </c>
    </row>
    <row r="42" spans="1:4" s="1" customFormat="1" ht="11.25" x14ac:dyDescent="0.2">
      <c r="A42" s="14" t="s">
        <v>42</v>
      </c>
      <c r="B42" s="20" t="s">
        <v>27</v>
      </c>
      <c r="C42" s="18">
        <v>1.12602991159817</v>
      </c>
      <c r="D42" s="18">
        <v>0</v>
      </c>
    </row>
    <row r="43" spans="1:4" s="1" customFormat="1" ht="11.25" x14ac:dyDescent="0.2">
      <c r="A43" s="14" t="s">
        <v>43</v>
      </c>
      <c r="B43" s="20" t="s">
        <v>29</v>
      </c>
      <c r="C43" s="18">
        <v>0</v>
      </c>
      <c r="D43" s="18">
        <v>0</v>
      </c>
    </row>
    <row r="44" spans="1:4" s="1" customFormat="1" ht="11.25" x14ac:dyDescent="0.2">
      <c r="A44" s="14"/>
      <c r="B44" s="22" t="s">
        <v>44</v>
      </c>
      <c r="C44" s="16"/>
      <c r="D44" s="16"/>
    </row>
    <row r="45" spans="1:4" s="1" customFormat="1" ht="11.25" x14ac:dyDescent="0.2">
      <c r="A45" s="14" t="s">
        <v>45</v>
      </c>
      <c r="B45" s="20" t="s">
        <v>23</v>
      </c>
      <c r="C45" s="18">
        <v>75.934728564249198</v>
      </c>
      <c r="D45" s="18">
        <f>57*100/74</f>
        <v>77.027027027027032</v>
      </c>
    </row>
    <row r="46" spans="1:4" s="1" customFormat="1" ht="11.25" x14ac:dyDescent="0.2">
      <c r="A46" s="14" t="s">
        <v>46</v>
      </c>
      <c r="B46" s="20" t="s">
        <v>25</v>
      </c>
      <c r="C46" s="18">
        <v>24.065271435750802</v>
      </c>
      <c r="D46" s="18">
        <f>17*100/74</f>
        <v>22.972972972972972</v>
      </c>
    </row>
    <row r="47" spans="1:4" s="1" customFormat="1" ht="11.25" x14ac:dyDescent="0.2">
      <c r="A47" s="14" t="s">
        <v>47</v>
      </c>
      <c r="B47" s="20" t="s">
        <v>27</v>
      </c>
      <c r="C47" s="18">
        <v>0</v>
      </c>
      <c r="D47" s="18">
        <v>0</v>
      </c>
    </row>
    <row r="48" spans="1:4" s="1" customFormat="1" ht="11.25" x14ac:dyDescent="0.2">
      <c r="A48" s="14" t="s">
        <v>48</v>
      </c>
      <c r="B48" s="20" t="s">
        <v>29</v>
      </c>
      <c r="C48" s="18">
        <v>0</v>
      </c>
      <c r="D48" s="18">
        <v>0</v>
      </c>
    </row>
    <row r="49" spans="1:4" s="1" customFormat="1" ht="31.5" x14ac:dyDescent="0.2">
      <c r="A49" s="14"/>
      <c r="B49" s="22" t="s">
        <v>49</v>
      </c>
      <c r="C49" s="16"/>
      <c r="D49" s="16"/>
    </row>
    <row r="50" spans="1:4" s="1" customFormat="1" ht="11.25" x14ac:dyDescent="0.2">
      <c r="A50" s="14" t="s">
        <v>50</v>
      </c>
      <c r="B50" s="20" t="s">
        <v>23</v>
      </c>
      <c r="C50" s="18">
        <v>80.329742933030502</v>
      </c>
      <c r="D50" s="18">
        <f>67*100/74</f>
        <v>90.540540540540547</v>
      </c>
    </row>
    <row r="51" spans="1:4" s="1" customFormat="1" ht="11.25" x14ac:dyDescent="0.2">
      <c r="A51" s="14" t="s">
        <v>51</v>
      </c>
      <c r="B51" s="20" t="s">
        <v>25</v>
      </c>
      <c r="C51" s="18">
        <v>19.670257066969501</v>
      </c>
      <c r="D51" s="18">
        <f>7*100/74</f>
        <v>9.4594594594594597</v>
      </c>
    </row>
    <row r="52" spans="1:4" s="1" customFormat="1" ht="11.25" x14ac:dyDescent="0.2">
      <c r="A52" s="14" t="s">
        <v>52</v>
      </c>
      <c r="B52" s="20" t="s">
        <v>27</v>
      </c>
      <c r="C52" s="18">
        <v>0</v>
      </c>
      <c r="D52" s="18">
        <v>0</v>
      </c>
    </row>
    <row r="53" spans="1:4" s="1" customFormat="1" ht="11.25" x14ac:dyDescent="0.2">
      <c r="A53" s="14" t="s">
        <v>53</v>
      </c>
      <c r="B53" s="20" t="s">
        <v>29</v>
      </c>
      <c r="C53" s="18">
        <v>0</v>
      </c>
      <c r="D53" s="18">
        <v>0</v>
      </c>
    </row>
    <row r="54" spans="1:4" s="1" customFormat="1" ht="21" x14ac:dyDescent="0.2">
      <c r="A54" s="14"/>
      <c r="B54" s="22" t="s">
        <v>54</v>
      </c>
      <c r="C54" s="16"/>
      <c r="D54" s="16"/>
    </row>
    <row r="55" spans="1:4" s="1" customFormat="1" ht="11.25" x14ac:dyDescent="0.2">
      <c r="A55" s="14" t="s">
        <v>55</v>
      </c>
      <c r="B55" s="20" t="s">
        <v>23</v>
      </c>
      <c r="C55" s="18">
        <v>22.895115375261401</v>
      </c>
      <c r="D55" s="18">
        <v>17.7</v>
      </c>
    </row>
    <row r="56" spans="1:4" s="1" customFormat="1" ht="11.25" x14ac:dyDescent="0.2">
      <c r="A56" s="14" t="s">
        <v>56</v>
      </c>
      <c r="B56" s="20" t="s">
        <v>25</v>
      </c>
      <c r="C56" s="18">
        <v>27.3706706923683</v>
      </c>
      <c r="D56" s="18">
        <f>15*100/74</f>
        <v>20.27027027027027</v>
      </c>
    </row>
    <row r="57" spans="1:4" s="1" customFormat="1" ht="11.25" x14ac:dyDescent="0.2">
      <c r="A57" s="14" t="s">
        <v>57</v>
      </c>
      <c r="B57" s="20" t="s">
        <v>27</v>
      </c>
      <c r="C57" s="18">
        <v>28.4747492651044</v>
      </c>
      <c r="D57" s="18">
        <f>40*100/74</f>
        <v>54.054054054054056</v>
      </c>
    </row>
    <row r="58" spans="1:4" s="1" customFormat="1" ht="11.25" x14ac:dyDescent="0.2">
      <c r="A58" s="14" t="s">
        <v>58</v>
      </c>
      <c r="B58" s="20" t="s">
        <v>29</v>
      </c>
      <c r="C58" s="18">
        <v>21.259464667265799</v>
      </c>
      <c r="D58" s="18">
        <v>8</v>
      </c>
    </row>
    <row r="59" spans="1:4" s="1" customFormat="1" ht="31.5" x14ac:dyDescent="0.2">
      <c r="A59" s="14"/>
      <c r="B59" s="23" t="s">
        <v>59</v>
      </c>
      <c r="C59" s="24"/>
      <c r="D59" s="24"/>
    </row>
    <row r="60" spans="1:4" x14ac:dyDescent="0.25">
      <c r="A60" s="14" t="s">
        <v>60</v>
      </c>
      <c r="B60" s="25" t="s">
        <v>23</v>
      </c>
      <c r="C60" s="26">
        <v>70.118822116781601</v>
      </c>
      <c r="D60" s="18">
        <f>59*100/74</f>
        <v>79.729729729729726</v>
      </c>
    </row>
    <row r="61" spans="1:4" x14ac:dyDescent="0.25">
      <c r="A61" s="14" t="s">
        <v>61</v>
      </c>
      <c r="B61" s="25" t="s">
        <v>25</v>
      </c>
      <c r="C61" s="26">
        <v>28.748383190405299</v>
      </c>
      <c r="D61" s="18">
        <f>9*100/74</f>
        <v>12.162162162162161</v>
      </c>
    </row>
    <row r="62" spans="1:4" x14ac:dyDescent="0.25">
      <c r="A62" s="14" t="s">
        <v>62</v>
      </c>
      <c r="B62" s="25" t="s">
        <v>27</v>
      </c>
      <c r="C62" s="18">
        <v>1.1327946928130199</v>
      </c>
      <c r="D62" s="18">
        <f>6*100/74</f>
        <v>8.1081081081081088</v>
      </c>
    </row>
    <row r="63" spans="1:4" x14ac:dyDescent="0.25">
      <c r="A63" s="14" t="s">
        <v>63</v>
      </c>
      <c r="B63" s="25" t="s">
        <v>29</v>
      </c>
      <c r="C63" s="18">
        <v>0</v>
      </c>
      <c r="D63" s="18">
        <v>0</v>
      </c>
    </row>
    <row r="64" spans="1:4" x14ac:dyDescent="0.25">
      <c r="A64" s="14"/>
      <c r="B64" s="25"/>
      <c r="C64" s="24"/>
      <c r="D64" s="24"/>
    </row>
    <row r="65" spans="1:4" ht="33.75" x14ac:dyDescent="0.25">
      <c r="A65" s="14"/>
      <c r="B65" s="27" t="s">
        <v>78</v>
      </c>
      <c r="C65" s="24"/>
      <c r="D65" s="24"/>
    </row>
    <row r="66" spans="1:4" ht="31.5" x14ac:dyDescent="0.25">
      <c r="A66" s="14"/>
      <c r="B66" s="28" t="s">
        <v>64</v>
      </c>
      <c r="C66" s="24"/>
      <c r="D66" s="24"/>
    </row>
    <row r="67" spans="1:4" ht="22.5" x14ac:dyDescent="0.25">
      <c r="A67" s="14" t="s">
        <v>65</v>
      </c>
      <c r="B67" s="29" t="s">
        <v>66</v>
      </c>
      <c r="C67" s="18">
        <v>7.8269870633790104</v>
      </c>
      <c r="D67" s="18">
        <f>9*100/74</f>
        <v>12.162162162162161</v>
      </c>
    </row>
    <row r="68" spans="1:4" ht="33.75" x14ac:dyDescent="0.25">
      <c r="A68" s="14" t="s">
        <v>67</v>
      </c>
      <c r="B68" s="29" t="s">
        <v>68</v>
      </c>
      <c r="C68" s="18">
        <v>1.1879655122608599</v>
      </c>
      <c r="D68" s="18">
        <f>1*100/74</f>
        <v>1.3513513513513513</v>
      </c>
    </row>
    <row r="69" spans="1:4" ht="33.75" x14ac:dyDescent="0.25">
      <c r="A69" s="14" t="s">
        <v>69</v>
      </c>
      <c r="B69" s="29" t="s">
        <v>70</v>
      </c>
      <c r="C69" s="18">
        <v>56.105593914076302</v>
      </c>
      <c r="D69" s="18">
        <f>53*100/74</f>
        <v>71.621621621621628</v>
      </c>
    </row>
    <row r="70" spans="1:4" ht="33.75" x14ac:dyDescent="0.25">
      <c r="A70" s="14" t="s">
        <v>71</v>
      </c>
      <c r="B70" s="29" t="s">
        <v>72</v>
      </c>
      <c r="C70" s="18">
        <v>34.879453510283803</v>
      </c>
      <c r="D70" s="18">
        <f>11*100/74</f>
        <v>14.864864864864865</v>
      </c>
    </row>
    <row r="71" spans="1:4" x14ac:dyDescent="0.25">
      <c r="A71" s="14" t="s">
        <v>73</v>
      </c>
      <c r="B71" s="29" t="s">
        <v>29</v>
      </c>
      <c r="C71" s="18">
        <v>0</v>
      </c>
      <c r="D71" s="18">
        <v>0</v>
      </c>
    </row>
    <row r="72" spans="1:4" x14ac:dyDescent="0.25">
      <c r="A72" s="30"/>
      <c r="B72" s="42"/>
      <c r="C72" s="43"/>
      <c r="D72" s="43"/>
    </row>
    <row r="73" spans="1:4" x14ac:dyDescent="0.25">
      <c r="A73" s="3"/>
      <c r="B73" s="3"/>
      <c r="C73" s="31"/>
      <c r="D73" s="31"/>
    </row>
    <row r="74" spans="1:4" x14ac:dyDescent="0.25">
      <c r="A74" s="31"/>
      <c r="B74" s="3"/>
    </row>
    <row r="75" spans="1:4" x14ac:dyDescent="0.25">
      <c r="A75" s="31"/>
      <c r="B75" s="3"/>
    </row>
  </sheetData>
  <mergeCells count="6">
    <mergeCell ref="A2:D2"/>
    <mergeCell ref="A6:A9"/>
    <mergeCell ref="B6:B9"/>
    <mergeCell ref="C7:C9"/>
    <mergeCell ref="A4:D4"/>
    <mergeCell ref="D7:D9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т.18</vt:lpstr>
      <vt:lpstr>Лист2</vt:lpstr>
      <vt:lpstr>Лист3</vt:lpstr>
      <vt:lpstr>т.18!Заголовки_для_печати</vt:lpstr>
    </vt:vector>
  </TitlesOfParts>
  <Company>stat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P75_YaroshTN</dc:creator>
  <cp:lastModifiedBy>perepis1</cp:lastModifiedBy>
  <cp:lastPrinted>2017-10-30T02:28:13Z</cp:lastPrinted>
  <dcterms:created xsi:type="dcterms:W3CDTF">2017-10-26T02:29:41Z</dcterms:created>
  <dcterms:modified xsi:type="dcterms:W3CDTF">2017-12-15T02:37:16Z</dcterms:modified>
</cp:coreProperties>
</file>